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/>
  <xr:revisionPtr revIDLastSave="104" documentId="13_ncr:1_{D2D82679-1CE8-4F95-AE48-B467D7FEF971}" xr6:coauthVersionLast="47" xr6:coauthVersionMax="47" xr10:uidLastSave="{9511FFE5-E7C1-47F5-A498-F365238145F8}"/>
  <bookViews>
    <workbookView xWindow="-120" yWindow="-120" windowWidth="29040" windowHeight="15840" xr2:uid="{00000000-000D-0000-FFFF-FFFF00000000}"/>
  </bookViews>
  <sheets>
    <sheet name="Enrollment Trends" sheetId="1" r:id="rId1"/>
    <sheet name="cha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2" l="1"/>
  <c r="P9" i="1"/>
  <c r="P10" i="1" s="1"/>
  <c r="P14" i="1"/>
  <c r="P16" i="1" s="1"/>
  <c r="P23" i="1"/>
  <c r="P24" i="1" s="1"/>
  <c r="P29" i="1"/>
  <c r="P30" i="1" s="1"/>
  <c r="P37" i="1"/>
  <c r="P38" i="1" s="1"/>
  <c r="P43" i="1"/>
  <c r="P44" i="1" s="1"/>
  <c r="O7" i="2"/>
  <c r="N7" i="2"/>
  <c r="M7" i="2"/>
  <c r="L7" i="2"/>
  <c r="K7" i="2"/>
  <c r="J7" i="2"/>
  <c r="I7" i="2"/>
  <c r="H7" i="2"/>
  <c r="G7" i="2"/>
  <c r="F7" i="2"/>
  <c r="E7" i="2"/>
  <c r="D7" i="2"/>
  <c r="C7" i="2"/>
  <c r="O43" i="1"/>
  <c r="O44" i="1" s="1"/>
  <c r="O37" i="1"/>
  <c r="O38" i="1" s="1"/>
  <c r="O29" i="1"/>
  <c r="O30" i="1" s="1"/>
  <c r="O23" i="1"/>
  <c r="O24" i="1" s="1"/>
  <c r="O16" i="1"/>
  <c r="O17" i="1" s="1"/>
  <c r="O14" i="1"/>
  <c r="O10" i="1"/>
  <c r="O9" i="1"/>
  <c r="N43" i="1"/>
  <c r="N44" i="1" s="1"/>
  <c r="N37" i="1"/>
  <c r="N38" i="1"/>
  <c r="N29" i="1"/>
  <c r="N30" i="1"/>
  <c r="N23" i="1"/>
  <c r="N24" i="1" s="1"/>
  <c r="N16" i="1"/>
  <c r="N17" i="1"/>
  <c r="N14" i="1"/>
  <c r="N9" i="1"/>
  <c r="N4" i="1" s="1"/>
  <c r="G44" i="1"/>
  <c r="M43" i="1"/>
  <c r="M44" i="1" s="1"/>
  <c r="L43" i="1"/>
  <c r="L44" i="1" s="1"/>
  <c r="K43" i="1"/>
  <c r="K44" i="1" s="1"/>
  <c r="J43" i="1"/>
  <c r="J44" i="1" s="1"/>
  <c r="I43" i="1"/>
  <c r="I44" i="1" s="1"/>
  <c r="H43" i="1"/>
  <c r="H44" i="1" s="1"/>
  <c r="G43" i="1"/>
  <c r="F43" i="1"/>
  <c r="F44" i="1" s="1"/>
  <c r="E43" i="1"/>
  <c r="E44" i="1" s="1"/>
  <c r="D43" i="1"/>
  <c r="D44" i="1" s="1"/>
  <c r="C43" i="1"/>
  <c r="C44" i="1" s="1"/>
  <c r="M38" i="1"/>
  <c r="L38" i="1"/>
  <c r="F38" i="1"/>
  <c r="E38" i="1"/>
  <c r="M37" i="1"/>
  <c r="L37" i="1"/>
  <c r="K37" i="1"/>
  <c r="K38" i="1" s="1"/>
  <c r="J37" i="1"/>
  <c r="J38" i="1" s="1"/>
  <c r="I37" i="1"/>
  <c r="I38" i="1" s="1"/>
  <c r="H37" i="1"/>
  <c r="H38" i="1" s="1"/>
  <c r="G37" i="1"/>
  <c r="G38" i="1" s="1"/>
  <c r="F37" i="1"/>
  <c r="E37" i="1"/>
  <c r="D37" i="1"/>
  <c r="D38" i="1" s="1"/>
  <c r="C37" i="1"/>
  <c r="C38" i="1" s="1"/>
  <c r="J30" i="1"/>
  <c r="D30" i="1"/>
  <c r="M29" i="1"/>
  <c r="M30" i="1" s="1"/>
  <c r="L29" i="1"/>
  <c r="L30" i="1" s="1"/>
  <c r="K29" i="1"/>
  <c r="K30" i="1" s="1"/>
  <c r="J29" i="1"/>
  <c r="I29" i="1"/>
  <c r="I30" i="1" s="1"/>
  <c r="H29" i="1"/>
  <c r="H30" i="1" s="1"/>
  <c r="G29" i="1"/>
  <c r="G30" i="1" s="1"/>
  <c r="F29" i="1"/>
  <c r="F30" i="1" s="1"/>
  <c r="E29" i="1"/>
  <c r="E30" i="1" s="1"/>
  <c r="D29" i="1"/>
  <c r="C29" i="1"/>
  <c r="C30" i="1" s="1"/>
  <c r="I24" i="1"/>
  <c r="G24" i="1"/>
  <c r="M23" i="1"/>
  <c r="M24" i="1" s="1"/>
  <c r="L23" i="1"/>
  <c r="L24" i="1" s="1"/>
  <c r="K23" i="1"/>
  <c r="K24" i="1" s="1"/>
  <c r="J23" i="1"/>
  <c r="J24" i="1" s="1"/>
  <c r="I23" i="1"/>
  <c r="H23" i="1"/>
  <c r="H24" i="1" s="1"/>
  <c r="G23" i="1"/>
  <c r="F23" i="1"/>
  <c r="F24" i="1" s="1"/>
  <c r="E23" i="1"/>
  <c r="E24" i="1" s="1"/>
  <c r="D23" i="1"/>
  <c r="D24" i="1" s="1"/>
  <c r="C23" i="1"/>
  <c r="C24" i="1" s="1"/>
  <c r="J16" i="1"/>
  <c r="J17" i="1" s="1"/>
  <c r="H16" i="1"/>
  <c r="H17" i="1" s="1"/>
  <c r="M14" i="1"/>
  <c r="L14" i="1"/>
  <c r="K14" i="1"/>
  <c r="K16" i="1" s="1"/>
  <c r="J14" i="1"/>
  <c r="I14" i="1"/>
  <c r="I16" i="1" s="1"/>
  <c r="I17" i="1" s="1"/>
  <c r="H14" i="1"/>
  <c r="G14" i="1"/>
  <c r="G16" i="1" s="1"/>
  <c r="F14" i="1"/>
  <c r="F16" i="1" s="1"/>
  <c r="E14" i="1"/>
  <c r="D14" i="1"/>
  <c r="C14" i="1"/>
  <c r="F10" i="1"/>
  <c r="M9" i="1"/>
  <c r="M10" i="1" s="1"/>
  <c r="L9" i="1"/>
  <c r="K9" i="1"/>
  <c r="J9" i="1"/>
  <c r="J4" i="1" s="1"/>
  <c r="I9" i="1"/>
  <c r="H9" i="1"/>
  <c r="H10" i="1" s="1"/>
  <c r="G9" i="1"/>
  <c r="G10" i="1" s="1"/>
  <c r="F9" i="1"/>
  <c r="E9" i="1"/>
  <c r="E10" i="1" s="1"/>
  <c r="D9" i="1"/>
  <c r="C9" i="1"/>
  <c r="P17" i="1" l="1"/>
  <c r="N10" i="1"/>
  <c r="I4" i="1"/>
  <c r="I10" i="1"/>
  <c r="K17" i="1"/>
  <c r="K4" i="1"/>
  <c r="H4" i="1"/>
  <c r="F4" i="1"/>
  <c r="C16" i="1"/>
  <c r="C4" i="1" s="1"/>
  <c r="G4" i="1"/>
  <c r="G17" i="1"/>
  <c r="F17" i="1"/>
  <c r="J10" i="1"/>
  <c r="D16" i="1"/>
  <c r="D17" i="1" s="1"/>
  <c r="L16" i="1"/>
  <c r="L17" i="1" s="1"/>
  <c r="C10" i="1"/>
  <c r="K10" i="1"/>
  <c r="E16" i="1"/>
  <c r="E4" i="1" s="1"/>
  <c r="M16" i="1"/>
  <c r="M4" i="1" s="1"/>
  <c r="D10" i="1"/>
  <c r="L10" i="1"/>
  <c r="C17" i="1" l="1"/>
  <c r="D4" i="1"/>
  <c r="L4" i="1"/>
  <c r="M17" i="1"/>
  <c r="E17" i="1"/>
</calcChain>
</file>

<file path=xl/sharedStrings.xml><?xml version="1.0" encoding="utf-8"?>
<sst xmlns="http://schemas.openxmlformats.org/spreadsheetml/2006/main" count="74" uniqueCount="34">
  <si>
    <t>Table 1.3 Enrollment Trends</t>
  </si>
  <si>
    <t>Level</t>
  </si>
  <si>
    <t>Undergraduate</t>
  </si>
  <si>
    <t>Baccalaureates</t>
  </si>
  <si>
    <t>Graduate</t>
  </si>
  <si>
    <t>Masters</t>
  </si>
  <si>
    <t>Degree</t>
  </si>
  <si>
    <t>Certificate</t>
  </si>
  <si>
    <t>Non-degree seeking</t>
  </si>
  <si>
    <t>Total</t>
  </si>
  <si>
    <t>Subtotal Degree Seeking</t>
  </si>
  <si>
    <t>Female</t>
  </si>
  <si>
    <t>Male</t>
  </si>
  <si>
    <t>Full Time</t>
  </si>
  <si>
    <t>Part Time</t>
  </si>
  <si>
    <t>UG Enrollment % Full-Time</t>
  </si>
  <si>
    <t>GR Enrollment % Full-Time</t>
  </si>
  <si>
    <t>UG Enrollment % Female</t>
  </si>
  <si>
    <t>GR Enrollment % Female</t>
  </si>
  <si>
    <t xml:space="preserve">UG Enrollment % Degree Seeking </t>
  </si>
  <si>
    <t xml:space="preserve">GR Enrollment % Degree Seeking </t>
  </si>
  <si>
    <t>Undergradaute and Graduate</t>
  </si>
  <si>
    <t>By Level</t>
  </si>
  <si>
    <t>All Students</t>
  </si>
  <si>
    <t>Table 1.3A - Overall Enrollment - Fall Semester</t>
  </si>
  <si>
    <t>Table 1.3B - Enrollment by Gender</t>
  </si>
  <si>
    <t>Table 1.3C - Enrollment by FT/PT</t>
  </si>
  <si>
    <t>2018</t>
  </si>
  <si>
    <t>2019</t>
  </si>
  <si>
    <t>2020</t>
  </si>
  <si>
    <t>source = Institutional Research (SUNY BI SIRIS data), Exchange and Cross-registered students are not included in these figures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</si>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</sst>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</font>
    <font>
      <i/>
      <sz val="9"/>
      <color theme="1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3F2E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" fontId="1" fillId="2" borderId="2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/>
    <xf numFmtId="0" fontId="2" fillId="0" borderId="3" xfId="0" applyFont="1" applyBorder="1" applyAlignment="1">
      <alignment horizontal="left" vertical="top" wrapText="1"/>
    </xf>
    <xf numFmtId="1" fontId="2" fillId="0" borderId="3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1" fontId="7" fillId="0" borderId="3" xfId="0" applyNumberFormat="1" applyFont="1" applyBorder="1" applyAlignment="1">
      <alignment horizontal="right" vertical="top" wrapText="1"/>
    </xf>
    <xf numFmtId="1" fontId="1" fillId="2" borderId="1" xfId="0" applyNumberFormat="1" applyFont="1" applyFill="1" applyBorder="1" applyAlignment="1">
      <alignment horizontal="right" vertical="top" wrapText="1"/>
    </xf>
    <xf numFmtId="9" fontId="2" fillId="4" borderId="3" xfId="1" applyFont="1" applyFill="1" applyBorder="1" applyAlignment="1">
      <alignment horizontal="right" wrapText="1"/>
    </xf>
    <xf numFmtId="0" fontId="8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" fontId="2" fillId="4" borderId="3" xfId="0" applyNumberFormat="1" applyFont="1" applyFill="1" applyBorder="1"/>
    <xf numFmtId="0" fontId="4" fillId="0" borderId="0" xfId="0" applyFont="1" applyAlignment="1">
      <alignment horizontal="left" vertical="top" indent="11"/>
    </xf>
    <xf numFmtId="1" fontId="2" fillId="4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" fontId="1" fillId="2" borderId="2" xfId="0" applyNumberFormat="1" applyFont="1" applyFill="1" applyBorder="1" applyAlignment="1">
      <alignment vertical="top"/>
    </xf>
    <xf numFmtId="1" fontId="1" fillId="2" borderId="4" xfId="0" applyNumberFormat="1" applyFont="1" applyFill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charts!$B$5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charts!$C$4:$P$4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charts!$C$5:$P$5</c:f>
              <c:numCache>
                <c:formatCode>0</c:formatCode>
                <c:ptCount val="14"/>
                <c:pt idx="0">
                  <c:v>4135</c:v>
                </c:pt>
                <c:pt idx="1">
                  <c:v>4187</c:v>
                </c:pt>
                <c:pt idx="2">
                  <c:v>4103</c:v>
                </c:pt>
                <c:pt idx="3">
                  <c:v>4113</c:v>
                </c:pt>
                <c:pt idx="4">
                  <c:v>4100</c:v>
                </c:pt>
                <c:pt idx="5">
                  <c:v>4180</c:v>
                </c:pt>
                <c:pt idx="6">
                  <c:v>4148</c:v>
                </c:pt>
                <c:pt idx="7">
                  <c:v>4123</c:v>
                </c:pt>
                <c:pt idx="8">
                  <c:v>4115</c:v>
                </c:pt>
                <c:pt idx="9">
                  <c:v>4278</c:v>
                </c:pt>
                <c:pt idx="10">
                  <c:v>4120</c:v>
                </c:pt>
                <c:pt idx="11">
                  <c:v>3972</c:v>
                </c:pt>
                <c:pt idx="12">
                  <c:v>3940</c:v>
                </c:pt>
                <c:pt idx="13">
                  <c:v>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F-4691-984A-B44981117E4B}"/>
            </c:ext>
          </c:extLst>
        </c:ser>
        <c:ser>
          <c:idx val="1"/>
          <c:order val="1"/>
          <c:tx>
            <c:strRef>
              <c:f>charts!$B$6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charts!$C$4:$P$4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charts!$C$6:$P$6</c:f>
              <c:numCache>
                <c:formatCode>0</c:formatCode>
                <c:ptCount val="14"/>
                <c:pt idx="0">
                  <c:v>2317</c:v>
                </c:pt>
                <c:pt idx="1">
                  <c:v>2512</c:v>
                </c:pt>
                <c:pt idx="2">
                  <c:v>2470</c:v>
                </c:pt>
                <c:pt idx="3">
                  <c:v>2457</c:v>
                </c:pt>
                <c:pt idx="4">
                  <c:v>2542</c:v>
                </c:pt>
                <c:pt idx="5">
                  <c:v>2519</c:v>
                </c:pt>
                <c:pt idx="6">
                  <c:v>2569</c:v>
                </c:pt>
                <c:pt idx="7">
                  <c:v>2610</c:v>
                </c:pt>
                <c:pt idx="8">
                  <c:v>2577</c:v>
                </c:pt>
                <c:pt idx="9">
                  <c:v>2529</c:v>
                </c:pt>
                <c:pt idx="10">
                  <c:v>2477</c:v>
                </c:pt>
                <c:pt idx="11">
                  <c:v>2284</c:v>
                </c:pt>
                <c:pt idx="12">
                  <c:v>2150</c:v>
                </c:pt>
                <c:pt idx="13">
                  <c:v>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F-4691-984A-B44981117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193272"/>
        <c:axId val="766198848"/>
      </c:barChart>
      <c:catAx>
        <c:axId val="76619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198848"/>
        <c:crosses val="autoZero"/>
        <c:auto val="1"/>
        <c:lblAlgn val="ctr"/>
        <c:lblOffset val="100"/>
        <c:noMultiLvlLbl val="0"/>
      </c:catAx>
      <c:valAx>
        <c:axId val="76619884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766193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charts!$B$5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charts!$C$4:$P$4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charts!$C$5:$P$5</c:f>
              <c:numCache>
                <c:formatCode>0</c:formatCode>
                <c:ptCount val="14"/>
                <c:pt idx="0">
                  <c:v>4135</c:v>
                </c:pt>
                <c:pt idx="1">
                  <c:v>4187</c:v>
                </c:pt>
                <c:pt idx="2">
                  <c:v>4103</c:v>
                </c:pt>
                <c:pt idx="3">
                  <c:v>4113</c:v>
                </c:pt>
                <c:pt idx="4">
                  <c:v>4100</c:v>
                </c:pt>
                <c:pt idx="5">
                  <c:v>4180</c:v>
                </c:pt>
                <c:pt idx="6">
                  <c:v>4148</c:v>
                </c:pt>
                <c:pt idx="7">
                  <c:v>4123</c:v>
                </c:pt>
                <c:pt idx="8">
                  <c:v>4115</c:v>
                </c:pt>
                <c:pt idx="9">
                  <c:v>4278</c:v>
                </c:pt>
                <c:pt idx="10">
                  <c:v>4120</c:v>
                </c:pt>
                <c:pt idx="11">
                  <c:v>3972</c:v>
                </c:pt>
                <c:pt idx="12">
                  <c:v>3940</c:v>
                </c:pt>
                <c:pt idx="13">
                  <c:v>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4-457D-A8F9-BF2D2B563EB3}"/>
            </c:ext>
          </c:extLst>
        </c:ser>
        <c:ser>
          <c:idx val="1"/>
          <c:order val="1"/>
          <c:tx>
            <c:strRef>
              <c:f>charts!$B$6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charts!$C$4:$P$4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charts!$C$6:$P$6</c:f>
              <c:numCache>
                <c:formatCode>0</c:formatCode>
                <c:ptCount val="14"/>
                <c:pt idx="0">
                  <c:v>2317</c:v>
                </c:pt>
                <c:pt idx="1">
                  <c:v>2512</c:v>
                </c:pt>
                <c:pt idx="2">
                  <c:v>2470</c:v>
                </c:pt>
                <c:pt idx="3">
                  <c:v>2457</c:v>
                </c:pt>
                <c:pt idx="4">
                  <c:v>2542</c:v>
                </c:pt>
                <c:pt idx="5">
                  <c:v>2519</c:v>
                </c:pt>
                <c:pt idx="6">
                  <c:v>2569</c:v>
                </c:pt>
                <c:pt idx="7">
                  <c:v>2610</c:v>
                </c:pt>
                <c:pt idx="8">
                  <c:v>2577</c:v>
                </c:pt>
                <c:pt idx="9">
                  <c:v>2529</c:v>
                </c:pt>
                <c:pt idx="10">
                  <c:v>2477</c:v>
                </c:pt>
                <c:pt idx="11">
                  <c:v>2284</c:v>
                </c:pt>
                <c:pt idx="12">
                  <c:v>2150</c:v>
                </c:pt>
                <c:pt idx="13">
                  <c:v>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4-457D-A8F9-BF2D2B563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193272"/>
        <c:axId val="766198848"/>
      </c:barChart>
      <c:catAx>
        <c:axId val="76619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198848"/>
        <c:crosses val="autoZero"/>
        <c:auto val="1"/>
        <c:lblAlgn val="ctr"/>
        <c:lblOffset val="100"/>
        <c:noMultiLvlLbl val="0"/>
      </c:catAx>
      <c:valAx>
        <c:axId val="76619884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766193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23812</xdr:rowOff>
    </xdr:from>
    <xdr:to>
      <xdr:col>10</xdr:col>
      <xdr:colOff>9525</xdr:colOff>
      <xdr:row>22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B6B640-1F98-F7DD-9400-09077CEB7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10</xdr:col>
      <xdr:colOff>19050</xdr:colOff>
      <xdr:row>38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AACB46-828A-42DA-B024-F4DD11C13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2"/>
  <sheetViews>
    <sheetView showGridLines="0" tabSelected="1" workbookViewId="0">
      <selection activeCell="P7" sqref="P7"/>
    </sheetView>
  </sheetViews>
  <sheetFormatPr defaultColWidth="9.140625" defaultRowHeight="15" x14ac:dyDescent="0.25"/>
  <cols>
    <col min="1" max="1" width="15" style="1" customWidth="1"/>
    <col min="2" max="2" width="19" style="1" customWidth="1"/>
    <col min="3" max="13" width="7.5703125" style="1" customWidth="1"/>
    <col min="14" max="16384" width="9.140625" style="1"/>
  </cols>
  <sheetData>
    <row r="1" spans="1:16" ht="24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18.399999999999999" customHeight="1" x14ac:dyDescent="0.25">
      <c r="A2" s="3" t="s">
        <v>24</v>
      </c>
      <c r="B2"/>
      <c r="C2"/>
      <c r="D2"/>
      <c r="E2"/>
      <c r="F2"/>
      <c r="G2"/>
      <c r="H2"/>
      <c r="I2"/>
      <c r="J2"/>
      <c r="K2"/>
    </row>
    <row r="3" spans="1:16" s="4" customFormat="1" ht="18.399999999999999" customHeight="1" x14ac:dyDescent="0.25">
      <c r="A3" s="19" t="s">
        <v>23</v>
      </c>
      <c r="B3" s="20"/>
      <c r="C3" s="15">
        <v>2010</v>
      </c>
      <c r="D3" s="15">
        <v>2011</v>
      </c>
      <c r="E3" s="15">
        <v>2012</v>
      </c>
      <c r="F3" s="15">
        <v>2013</v>
      </c>
      <c r="G3" s="15">
        <v>2014</v>
      </c>
      <c r="H3" s="15">
        <v>2015</v>
      </c>
      <c r="I3" s="15">
        <v>2016</v>
      </c>
      <c r="J3" s="15">
        <v>2017</v>
      </c>
      <c r="K3" s="15" t="s">
        <v>27</v>
      </c>
      <c r="L3" s="15" t="s">
        <v>28</v>
      </c>
      <c r="M3" s="15" t="s">
        <v>29</v>
      </c>
      <c r="N3" s="15" t="s">
        <v>31</v>
      </c>
      <c r="O3" s="15" t="s">
        <v>32</v>
      </c>
      <c r="P3" s="15" t="s">
        <v>33</v>
      </c>
    </row>
    <row r="4" spans="1:16" s="4" customFormat="1" ht="18.399999999999999" customHeight="1" x14ac:dyDescent="0.25">
      <c r="A4" s="21" t="s">
        <v>21</v>
      </c>
      <c r="B4" s="22"/>
      <c r="C4" s="2">
        <f t="shared" ref="C4:L4" si="0">C9+C16</f>
        <v>7754</v>
      </c>
      <c r="D4" s="2">
        <f t="shared" si="0"/>
        <v>7857</v>
      </c>
      <c r="E4" s="2">
        <f t="shared" si="0"/>
        <v>7655</v>
      </c>
      <c r="F4" s="2">
        <f t="shared" si="0"/>
        <v>7578</v>
      </c>
      <c r="G4" s="2">
        <f t="shared" si="0"/>
        <v>7692</v>
      </c>
      <c r="H4" s="2">
        <f t="shared" si="0"/>
        <v>7751</v>
      </c>
      <c r="I4" s="2">
        <f t="shared" si="0"/>
        <v>7628</v>
      </c>
      <c r="J4" s="2">
        <f t="shared" si="0"/>
        <v>7565</v>
      </c>
      <c r="K4" s="2">
        <f t="shared" si="0"/>
        <v>7608</v>
      </c>
      <c r="L4" s="2">
        <f t="shared" si="0"/>
        <v>7757</v>
      </c>
      <c r="M4" s="2">
        <f t="shared" ref="M4:N4" si="1">M9+M16</f>
        <v>7489</v>
      </c>
      <c r="N4" s="2">
        <f t="shared" si="1"/>
        <v>7075</v>
      </c>
      <c r="O4" s="2">
        <v>6964</v>
      </c>
      <c r="P4" s="2">
        <v>7027</v>
      </c>
    </row>
    <row r="5" spans="1:16" customFormat="1" ht="18.399999999999999" customHeight="1" x14ac:dyDescent="0.25"/>
    <row r="6" spans="1:16" s="4" customFormat="1" ht="18.399999999999999" customHeight="1" x14ac:dyDescent="0.25">
      <c r="A6" s="13" t="s">
        <v>22</v>
      </c>
      <c r="B6" s="13" t="s">
        <v>6</v>
      </c>
      <c r="C6" s="15">
        <v>2010</v>
      </c>
      <c r="D6" s="15">
        <v>2011</v>
      </c>
      <c r="E6" s="15">
        <v>2012</v>
      </c>
      <c r="F6" s="15">
        <v>2013</v>
      </c>
      <c r="G6" s="15">
        <v>2014</v>
      </c>
      <c r="H6" s="15">
        <v>2015</v>
      </c>
      <c r="I6" s="15">
        <v>2016</v>
      </c>
      <c r="J6" s="15">
        <v>2017</v>
      </c>
      <c r="K6" s="14">
        <v>2018</v>
      </c>
      <c r="L6" s="14">
        <v>2019</v>
      </c>
      <c r="M6" s="14">
        <v>2020</v>
      </c>
      <c r="N6" s="14">
        <v>2021</v>
      </c>
      <c r="O6" s="14">
        <v>2022</v>
      </c>
      <c r="P6" s="14">
        <v>2023</v>
      </c>
    </row>
    <row r="7" spans="1:16" ht="18" customHeight="1" x14ac:dyDescent="0.25">
      <c r="A7" s="6" t="s">
        <v>2</v>
      </c>
      <c r="B7" s="6" t="s">
        <v>3</v>
      </c>
      <c r="C7" s="7">
        <v>6401</v>
      </c>
      <c r="D7" s="7">
        <v>6559</v>
      </c>
      <c r="E7" s="7">
        <v>6439</v>
      </c>
      <c r="F7" s="7">
        <v>6397</v>
      </c>
      <c r="G7" s="7">
        <v>6464</v>
      </c>
      <c r="H7" s="7">
        <v>6498</v>
      </c>
      <c r="I7" s="7">
        <v>6582</v>
      </c>
      <c r="J7" s="7">
        <v>6616</v>
      </c>
      <c r="K7" s="7">
        <v>6586</v>
      </c>
      <c r="L7" s="7">
        <v>6672</v>
      </c>
      <c r="M7" s="7">
        <v>6445</v>
      </c>
      <c r="N7" s="7">
        <v>6142</v>
      </c>
      <c r="O7" s="7">
        <v>5990</v>
      </c>
      <c r="P7" s="7">
        <v>6022</v>
      </c>
    </row>
    <row r="8" spans="1:16" ht="18" customHeight="1" x14ac:dyDescent="0.25">
      <c r="A8" s="6"/>
      <c r="B8" s="6" t="s">
        <v>8</v>
      </c>
      <c r="C8" s="7">
        <v>51</v>
      </c>
      <c r="D8" s="7">
        <v>140</v>
      </c>
      <c r="E8" s="7">
        <v>134</v>
      </c>
      <c r="F8" s="7">
        <v>173</v>
      </c>
      <c r="G8" s="7">
        <v>178</v>
      </c>
      <c r="H8" s="7">
        <v>201</v>
      </c>
      <c r="I8" s="7">
        <v>135</v>
      </c>
      <c r="J8" s="7">
        <v>117</v>
      </c>
      <c r="K8" s="7">
        <v>106</v>
      </c>
      <c r="L8" s="7">
        <v>135</v>
      </c>
      <c r="M8" s="7">
        <v>152</v>
      </c>
      <c r="N8" s="7">
        <v>114</v>
      </c>
      <c r="O8" s="7">
        <v>100</v>
      </c>
      <c r="P8" s="7">
        <v>89</v>
      </c>
    </row>
    <row r="9" spans="1:16" ht="18" customHeight="1" x14ac:dyDescent="0.25">
      <c r="A9" s="2"/>
      <c r="B9" s="2" t="s">
        <v>9</v>
      </c>
      <c r="C9" s="2">
        <f t="shared" ref="C9:K9" si="2">SUM(C7:C8)</f>
        <v>6452</v>
      </c>
      <c r="D9" s="2">
        <f t="shared" si="2"/>
        <v>6699</v>
      </c>
      <c r="E9" s="2">
        <f t="shared" si="2"/>
        <v>6573</v>
      </c>
      <c r="F9" s="2">
        <f t="shared" si="2"/>
        <v>6570</v>
      </c>
      <c r="G9" s="2">
        <f t="shared" si="2"/>
        <v>6642</v>
      </c>
      <c r="H9" s="2">
        <f t="shared" si="2"/>
        <v>6699</v>
      </c>
      <c r="I9" s="2">
        <f t="shared" si="2"/>
        <v>6717</v>
      </c>
      <c r="J9" s="2">
        <f t="shared" si="2"/>
        <v>6733</v>
      </c>
      <c r="K9" s="2">
        <f t="shared" si="2"/>
        <v>6692</v>
      </c>
      <c r="L9" s="2">
        <f t="shared" ref="L9:O9" si="3">SUM(L7:L8)</f>
        <v>6807</v>
      </c>
      <c r="M9" s="2">
        <f t="shared" si="3"/>
        <v>6597</v>
      </c>
      <c r="N9" s="2">
        <f t="shared" si="3"/>
        <v>6256</v>
      </c>
      <c r="O9" s="2">
        <f t="shared" si="3"/>
        <v>6090</v>
      </c>
      <c r="P9" s="2">
        <f t="shared" ref="P9" si="4">SUM(P7:P8)</f>
        <v>6111</v>
      </c>
    </row>
    <row r="10" spans="1:16" customFormat="1" ht="20.25" customHeight="1" x14ac:dyDescent="0.25">
      <c r="A10" s="16" t="s">
        <v>19</v>
      </c>
      <c r="B10" s="16"/>
      <c r="C10" s="11">
        <f t="shared" ref="C10" si="5">C7/C9</f>
        <v>0.99209547427154365</v>
      </c>
      <c r="D10" s="11">
        <f t="shared" ref="D10" si="6">D7/D9</f>
        <v>0.9791013584117032</v>
      </c>
      <c r="E10" s="11">
        <f t="shared" ref="E10" si="7">E7/E9</f>
        <v>0.97961357066788379</v>
      </c>
      <c r="F10" s="11">
        <f t="shared" ref="F10:O10" si="8">F7/F9</f>
        <v>0.97366818873668193</v>
      </c>
      <c r="G10" s="11">
        <f t="shared" si="8"/>
        <v>0.97320084311954236</v>
      </c>
      <c r="H10" s="11">
        <f t="shared" si="8"/>
        <v>0.96999552171965964</v>
      </c>
      <c r="I10" s="11">
        <f t="shared" si="8"/>
        <v>0.97990174184903978</v>
      </c>
      <c r="J10" s="11">
        <f t="shared" si="8"/>
        <v>0.98262290212386749</v>
      </c>
      <c r="K10" s="11">
        <f t="shared" si="8"/>
        <v>0.98416019127316201</v>
      </c>
      <c r="L10" s="11">
        <f t="shared" si="8"/>
        <v>0.9801674746584399</v>
      </c>
      <c r="M10" s="11">
        <f t="shared" si="8"/>
        <v>0.97695922388964684</v>
      </c>
      <c r="N10" s="11">
        <f t="shared" si="8"/>
        <v>0.98177749360613809</v>
      </c>
      <c r="O10" s="11">
        <f t="shared" si="8"/>
        <v>0.98357963875205257</v>
      </c>
      <c r="P10" s="11">
        <f t="shared" ref="P10" si="9">P7/P9</f>
        <v>0.98543609883816075</v>
      </c>
    </row>
    <row r="11" spans="1:16" customFormat="1" ht="18.399999999999999" customHeight="1" x14ac:dyDescent="0.25"/>
    <row r="12" spans="1:16" ht="18" customHeight="1" x14ac:dyDescent="0.25">
      <c r="A12" s="6" t="s">
        <v>4</v>
      </c>
      <c r="B12" s="6" t="s">
        <v>7</v>
      </c>
      <c r="C12" s="7">
        <v>114</v>
      </c>
      <c r="D12" s="7">
        <v>83</v>
      </c>
      <c r="E12" s="7">
        <v>80</v>
      </c>
      <c r="F12" s="7">
        <v>78</v>
      </c>
      <c r="G12" s="7">
        <v>69</v>
      </c>
      <c r="H12" s="7">
        <v>57</v>
      </c>
      <c r="I12" s="7">
        <v>72</v>
      </c>
      <c r="J12" s="7">
        <v>70</v>
      </c>
      <c r="K12" s="7">
        <v>134</v>
      </c>
      <c r="L12" s="7">
        <v>154</v>
      </c>
      <c r="M12" s="7">
        <v>113</v>
      </c>
      <c r="N12" s="7">
        <v>74</v>
      </c>
      <c r="O12" s="7">
        <v>62</v>
      </c>
      <c r="P12" s="7">
        <v>116</v>
      </c>
    </row>
    <row r="13" spans="1:16" ht="18" customHeight="1" x14ac:dyDescent="0.25">
      <c r="A13" s="6"/>
      <c r="B13" s="6" t="s">
        <v>5</v>
      </c>
      <c r="C13" s="7">
        <v>1025</v>
      </c>
      <c r="D13" s="7">
        <v>982</v>
      </c>
      <c r="E13" s="7">
        <v>910</v>
      </c>
      <c r="F13" s="7">
        <v>850</v>
      </c>
      <c r="G13" s="7">
        <v>896</v>
      </c>
      <c r="H13" s="7">
        <v>926</v>
      </c>
      <c r="I13" s="7">
        <v>763</v>
      </c>
      <c r="J13" s="7">
        <v>705</v>
      </c>
      <c r="K13" s="7">
        <v>734</v>
      </c>
      <c r="L13" s="7">
        <v>733</v>
      </c>
      <c r="M13" s="7">
        <v>741</v>
      </c>
      <c r="N13" s="7">
        <v>703</v>
      </c>
      <c r="O13" s="7">
        <v>768</v>
      </c>
      <c r="P13" s="7">
        <v>777</v>
      </c>
    </row>
    <row r="14" spans="1:16" ht="18" customHeight="1" x14ac:dyDescent="0.25">
      <c r="A14" s="6"/>
      <c r="B14" s="8" t="s">
        <v>10</v>
      </c>
      <c r="C14" s="9">
        <f t="shared" ref="C14:O14" si="10">SUM(C12:C13)</f>
        <v>1139</v>
      </c>
      <c r="D14" s="9">
        <f t="shared" si="10"/>
        <v>1065</v>
      </c>
      <c r="E14" s="9">
        <f t="shared" si="10"/>
        <v>990</v>
      </c>
      <c r="F14" s="9">
        <f t="shared" si="10"/>
        <v>928</v>
      </c>
      <c r="G14" s="9">
        <f t="shared" si="10"/>
        <v>965</v>
      </c>
      <c r="H14" s="9">
        <f t="shared" si="10"/>
        <v>983</v>
      </c>
      <c r="I14" s="9">
        <f t="shared" si="10"/>
        <v>835</v>
      </c>
      <c r="J14" s="9">
        <f t="shared" si="10"/>
        <v>775</v>
      </c>
      <c r="K14" s="9">
        <f t="shared" si="10"/>
        <v>868</v>
      </c>
      <c r="L14" s="9">
        <f t="shared" si="10"/>
        <v>887</v>
      </c>
      <c r="M14" s="9">
        <f t="shared" si="10"/>
        <v>854</v>
      </c>
      <c r="N14" s="9">
        <f t="shared" si="10"/>
        <v>777</v>
      </c>
      <c r="O14" s="9">
        <f t="shared" si="10"/>
        <v>830</v>
      </c>
      <c r="P14" s="9">
        <f t="shared" ref="P14" si="11">SUM(P12:P13)</f>
        <v>893</v>
      </c>
    </row>
    <row r="15" spans="1:16" ht="18" customHeight="1" x14ac:dyDescent="0.25">
      <c r="A15" s="6"/>
      <c r="B15" s="6" t="s">
        <v>8</v>
      </c>
      <c r="C15" s="7">
        <v>163</v>
      </c>
      <c r="D15" s="7">
        <v>93</v>
      </c>
      <c r="E15" s="7">
        <v>92</v>
      </c>
      <c r="F15" s="7">
        <v>80</v>
      </c>
      <c r="G15" s="7">
        <v>85</v>
      </c>
      <c r="H15" s="7">
        <v>69</v>
      </c>
      <c r="I15" s="7">
        <v>76</v>
      </c>
      <c r="J15" s="7">
        <v>57</v>
      </c>
      <c r="K15" s="7">
        <v>48</v>
      </c>
      <c r="L15" s="7">
        <v>63</v>
      </c>
      <c r="M15" s="7">
        <v>38</v>
      </c>
      <c r="N15" s="7">
        <v>42</v>
      </c>
      <c r="O15" s="7">
        <v>44</v>
      </c>
      <c r="P15" s="7">
        <v>23</v>
      </c>
    </row>
    <row r="16" spans="1:16" customFormat="1" ht="18" customHeight="1" x14ac:dyDescent="0.25">
      <c r="A16" s="2"/>
      <c r="B16" s="2" t="s">
        <v>9</v>
      </c>
      <c r="C16" s="2">
        <f t="shared" ref="C16:M16" si="12">C14+C15</f>
        <v>1302</v>
      </c>
      <c r="D16" s="2">
        <f t="shared" si="12"/>
        <v>1158</v>
      </c>
      <c r="E16" s="2">
        <f t="shared" si="12"/>
        <v>1082</v>
      </c>
      <c r="F16" s="2">
        <f t="shared" si="12"/>
        <v>1008</v>
      </c>
      <c r="G16" s="2">
        <f t="shared" si="12"/>
        <v>1050</v>
      </c>
      <c r="H16" s="2">
        <f t="shared" si="12"/>
        <v>1052</v>
      </c>
      <c r="I16" s="2">
        <f t="shared" si="12"/>
        <v>911</v>
      </c>
      <c r="J16" s="2">
        <f t="shared" si="12"/>
        <v>832</v>
      </c>
      <c r="K16" s="2">
        <f t="shared" si="12"/>
        <v>916</v>
      </c>
      <c r="L16" s="2">
        <f t="shared" si="12"/>
        <v>950</v>
      </c>
      <c r="M16" s="2">
        <f t="shared" si="12"/>
        <v>892</v>
      </c>
      <c r="N16" s="2">
        <f t="shared" ref="N16:O16" si="13">N14+N15</f>
        <v>819</v>
      </c>
      <c r="O16" s="2">
        <f t="shared" si="13"/>
        <v>874</v>
      </c>
      <c r="P16" s="2">
        <f t="shared" ref="P16" si="14">P14+P15</f>
        <v>916</v>
      </c>
    </row>
    <row r="17" spans="1:16" customFormat="1" ht="20.25" customHeight="1" x14ac:dyDescent="0.25">
      <c r="A17" s="18" t="s">
        <v>20</v>
      </c>
      <c r="B17" s="18"/>
      <c r="C17" s="11">
        <f t="shared" ref="C17:M17" si="15">C14/C16</f>
        <v>0.87480798771121349</v>
      </c>
      <c r="D17" s="11">
        <f t="shared" si="15"/>
        <v>0.9196891191709845</v>
      </c>
      <c r="E17" s="11">
        <f t="shared" si="15"/>
        <v>0.91497227356746769</v>
      </c>
      <c r="F17" s="11">
        <f t="shared" si="15"/>
        <v>0.92063492063492058</v>
      </c>
      <c r="G17" s="11">
        <f t="shared" si="15"/>
        <v>0.919047619047619</v>
      </c>
      <c r="H17" s="11">
        <f t="shared" si="15"/>
        <v>0.93441064638783267</v>
      </c>
      <c r="I17" s="11">
        <f t="shared" si="15"/>
        <v>0.9165751920965971</v>
      </c>
      <c r="J17" s="11">
        <f t="shared" si="15"/>
        <v>0.93149038461538458</v>
      </c>
      <c r="K17" s="11">
        <f t="shared" si="15"/>
        <v>0.94759825327510916</v>
      </c>
      <c r="L17" s="11">
        <f t="shared" si="15"/>
        <v>0.93368421052631578</v>
      </c>
      <c r="M17" s="11">
        <f t="shared" si="15"/>
        <v>0.95739910313901344</v>
      </c>
      <c r="N17" s="11">
        <f t="shared" ref="N17:O17" si="16">N14/N16</f>
        <v>0.94871794871794868</v>
      </c>
      <c r="O17" s="11">
        <f t="shared" si="16"/>
        <v>0.94965675057208243</v>
      </c>
      <c r="P17" s="11">
        <f t="shared" ref="P17" si="17">P14/P16</f>
        <v>0.97489082969432317</v>
      </c>
    </row>
    <row r="18" spans="1:16" customFormat="1" x14ac:dyDescent="0.25"/>
    <row r="19" spans="1:16" ht="18.399999999999999" customHeight="1" x14ac:dyDescent="0.25">
      <c r="A19" s="3" t="s">
        <v>25</v>
      </c>
      <c r="B19"/>
      <c r="C19"/>
      <c r="D19"/>
      <c r="E19"/>
      <c r="F19"/>
      <c r="G19"/>
      <c r="H19"/>
      <c r="I19"/>
      <c r="J19"/>
    </row>
    <row r="20" spans="1:16" s="4" customFormat="1" ht="18.399999999999999" customHeight="1" x14ac:dyDescent="0.25">
      <c r="A20" s="13" t="s">
        <v>1</v>
      </c>
      <c r="B20" s="13"/>
      <c r="C20" s="15">
        <v>2010</v>
      </c>
      <c r="D20" s="15">
        <v>2011</v>
      </c>
      <c r="E20" s="15">
        <v>2012</v>
      </c>
      <c r="F20" s="15">
        <v>2013</v>
      </c>
      <c r="G20" s="15">
        <v>2014</v>
      </c>
      <c r="H20" s="15">
        <v>2015</v>
      </c>
      <c r="I20" s="15">
        <v>2016</v>
      </c>
      <c r="J20" s="15">
        <v>2017</v>
      </c>
      <c r="K20" s="14">
        <v>2018</v>
      </c>
      <c r="L20" s="14">
        <v>2019</v>
      </c>
      <c r="M20" s="14">
        <v>2020</v>
      </c>
      <c r="N20" s="15" t="s">
        <v>31</v>
      </c>
      <c r="O20" s="15" t="s">
        <v>32</v>
      </c>
      <c r="P20" s="15" t="s">
        <v>33</v>
      </c>
    </row>
    <row r="21" spans="1:16" ht="18" customHeight="1" x14ac:dyDescent="0.25">
      <c r="A21" s="6" t="s">
        <v>2</v>
      </c>
      <c r="B21" s="6" t="s">
        <v>11</v>
      </c>
      <c r="C21" s="7">
        <v>4135</v>
      </c>
      <c r="D21" s="7">
        <v>4187</v>
      </c>
      <c r="E21" s="7">
        <v>4103</v>
      </c>
      <c r="F21" s="7">
        <v>4113</v>
      </c>
      <c r="G21" s="7">
        <v>4100</v>
      </c>
      <c r="H21" s="7">
        <v>4180</v>
      </c>
      <c r="I21" s="7">
        <v>4148</v>
      </c>
      <c r="J21" s="7">
        <v>4123</v>
      </c>
      <c r="K21" s="7">
        <v>4115</v>
      </c>
      <c r="L21" s="7">
        <v>4278</v>
      </c>
      <c r="M21" s="7">
        <v>4120</v>
      </c>
      <c r="N21" s="7">
        <v>3972</v>
      </c>
      <c r="O21" s="7">
        <v>3940</v>
      </c>
      <c r="P21" s="7">
        <v>3897</v>
      </c>
    </row>
    <row r="22" spans="1:16" ht="18" customHeight="1" x14ac:dyDescent="0.25">
      <c r="A22" s="6"/>
      <c r="B22" s="6" t="s">
        <v>12</v>
      </c>
      <c r="C22" s="7">
        <v>2317</v>
      </c>
      <c r="D22" s="7">
        <v>2512</v>
      </c>
      <c r="E22" s="7">
        <v>2470</v>
      </c>
      <c r="F22" s="7">
        <v>2457</v>
      </c>
      <c r="G22" s="7">
        <v>2542</v>
      </c>
      <c r="H22" s="7">
        <v>2519</v>
      </c>
      <c r="I22" s="7">
        <v>2569</v>
      </c>
      <c r="J22" s="7">
        <v>2610</v>
      </c>
      <c r="K22" s="7">
        <v>2577</v>
      </c>
      <c r="L22" s="7">
        <v>2529</v>
      </c>
      <c r="M22" s="7">
        <v>2477</v>
      </c>
      <c r="N22" s="7">
        <v>2284</v>
      </c>
      <c r="O22" s="7">
        <v>2150</v>
      </c>
      <c r="P22" s="7">
        <v>2214</v>
      </c>
    </row>
    <row r="23" spans="1:16" ht="18" customHeight="1" x14ac:dyDescent="0.25">
      <c r="A23" s="2"/>
      <c r="B23" s="2" t="s">
        <v>9</v>
      </c>
      <c r="C23" s="2">
        <f t="shared" ref="C23:M23" si="18">SUM(C21:C22)</f>
        <v>6452</v>
      </c>
      <c r="D23" s="2">
        <f t="shared" si="18"/>
        <v>6699</v>
      </c>
      <c r="E23" s="2">
        <f t="shared" si="18"/>
        <v>6573</v>
      </c>
      <c r="F23" s="2">
        <f t="shared" si="18"/>
        <v>6570</v>
      </c>
      <c r="G23" s="2">
        <f t="shared" si="18"/>
        <v>6642</v>
      </c>
      <c r="H23" s="2">
        <f t="shared" si="18"/>
        <v>6699</v>
      </c>
      <c r="I23" s="2">
        <f t="shared" si="18"/>
        <v>6717</v>
      </c>
      <c r="J23" s="2">
        <f t="shared" si="18"/>
        <v>6733</v>
      </c>
      <c r="K23" s="2">
        <f t="shared" si="18"/>
        <v>6692</v>
      </c>
      <c r="L23" s="2">
        <f t="shared" si="18"/>
        <v>6807</v>
      </c>
      <c r="M23" s="2">
        <f t="shared" si="18"/>
        <v>6597</v>
      </c>
      <c r="N23" s="2">
        <f t="shared" ref="N23:O23" si="19">SUM(N21:N22)</f>
        <v>6256</v>
      </c>
      <c r="O23" s="2">
        <f t="shared" si="19"/>
        <v>6090</v>
      </c>
      <c r="P23" s="2">
        <f t="shared" ref="P23" si="20">SUM(P21:P22)</f>
        <v>6111</v>
      </c>
    </row>
    <row r="24" spans="1:16" customFormat="1" ht="20.25" customHeight="1" x14ac:dyDescent="0.25">
      <c r="A24" s="16" t="s">
        <v>17</v>
      </c>
      <c r="B24" s="16"/>
      <c r="C24" s="11">
        <f t="shared" ref="C24:M24" si="21">C21/C23</f>
        <v>0.64088654680719159</v>
      </c>
      <c r="D24" s="11">
        <f t="shared" si="21"/>
        <v>0.62501865950141811</v>
      </c>
      <c r="E24" s="11">
        <f t="shared" si="21"/>
        <v>0.62422029514681276</v>
      </c>
      <c r="F24" s="11">
        <f t="shared" si="21"/>
        <v>0.62602739726027401</v>
      </c>
      <c r="G24" s="11">
        <f t="shared" si="21"/>
        <v>0.61728395061728392</v>
      </c>
      <c r="H24" s="11">
        <f t="shared" si="21"/>
        <v>0.6239737274220033</v>
      </c>
      <c r="I24" s="11">
        <f t="shared" si="21"/>
        <v>0.61753759118654161</v>
      </c>
      <c r="J24" s="11">
        <f t="shared" si="21"/>
        <v>0.6123570473785831</v>
      </c>
      <c r="K24" s="11">
        <f t="shared" si="21"/>
        <v>0.61491332934847576</v>
      </c>
      <c r="L24" s="11">
        <f t="shared" si="21"/>
        <v>0.62847069193477301</v>
      </c>
      <c r="M24" s="11">
        <f t="shared" si="21"/>
        <v>0.62452629983325758</v>
      </c>
      <c r="N24" s="11">
        <f t="shared" ref="N24:O24" si="22">N21/N23</f>
        <v>0.63491048593350385</v>
      </c>
      <c r="O24" s="11">
        <f t="shared" si="22"/>
        <v>0.64696223316912971</v>
      </c>
      <c r="P24" s="11">
        <f t="shared" ref="P24" si="23">P21/P23</f>
        <v>0.63770250368188508</v>
      </c>
    </row>
    <row r="25" spans="1:16" x14ac:dyDescent="0.25">
      <c r="A25"/>
      <c r="B25"/>
      <c r="C25"/>
      <c r="D25"/>
      <c r="E25"/>
      <c r="F25"/>
      <c r="G25"/>
      <c r="H25"/>
      <c r="I25"/>
      <c r="J25"/>
      <c r="K25" s="5"/>
      <c r="L25" s="5"/>
      <c r="M25" s="5"/>
      <c r="N25" s="5"/>
      <c r="O25" s="5"/>
      <c r="P25" s="5"/>
    </row>
    <row r="26" spans="1:16" s="4" customFormat="1" ht="18" customHeight="1" x14ac:dyDescent="0.25">
      <c r="A26" s="13" t="s">
        <v>1</v>
      </c>
      <c r="B26" s="13"/>
      <c r="C26" s="15">
        <v>2010</v>
      </c>
      <c r="D26" s="15">
        <v>2011</v>
      </c>
      <c r="E26" s="15">
        <v>2012</v>
      </c>
      <c r="F26" s="15">
        <v>2013</v>
      </c>
      <c r="G26" s="15">
        <v>2014</v>
      </c>
      <c r="H26" s="15">
        <v>2015</v>
      </c>
      <c r="I26" s="15">
        <v>2016</v>
      </c>
      <c r="J26" s="15">
        <v>2017</v>
      </c>
      <c r="K26" s="14">
        <v>2018</v>
      </c>
      <c r="L26" s="14">
        <v>2019</v>
      </c>
      <c r="M26" s="14">
        <v>2020</v>
      </c>
      <c r="N26" s="15" t="s">
        <v>31</v>
      </c>
      <c r="O26" s="15" t="s">
        <v>32</v>
      </c>
      <c r="P26" s="15" t="s">
        <v>33</v>
      </c>
    </row>
    <row r="27" spans="1:16" ht="18" customHeight="1" x14ac:dyDescent="0.25">
      <c r="A27" s="6" t="s">
        <v>4</v>
      </c>
      <c r="B27" s="6" t="s">
        <v>11</v>
      </c>
      <c r="C27" s="7">
        <v>895</v>
      </c>
      <c r="D27" s="7">
        <v>795</v>
      </c>
      <c r="E27" s="7">
        <v>743</v>
      </c>
      <c r="F27" s="7">
        <v>712</v>
      </c>
      <c r="G27" s="7">
        <v>670</v>
      </c>
      <c r="H27" s="7">
        <v>669</v>
      </c>
      <c r="I27" s="7">
        <v>613</v>
      </c>
      <c r="J27" s="7">
        <v>570</v>
      </c>
      <c r="K27" s="7">
        <v>667</v>
      </c>
      <c r="L27" s="7">
        <v>701</v>
      </c>
      <c r="M27" s="7">
        <v>645</v>
      </c>
      <c r="N27" s="7">
        <v>561</v>
      </c>
      <c r="O27" s="7">
        <v>607</v>
      </c>
      <c r="P27" s="7">
        <v>647</v>
      </c>
    </row>
    <row r="28" spans="1:16" ht="18" customHeight="1" x14ac:dyDescent="0.25">
      <c r="A28" s="6"/>
      <c r="B28" s="6" t="s">
        <v>12</v>
      </c>
      <c r="C28" s="7">
        <v>407</v>
      </c>
      <c r="D28" s="7">
        <v>363</v>
      </c>
      <c r="E28" s="7">
        <v>339</v>
      </c>
      <c r="F28" s="7">
        <v>296</v>
      </c>
      <c r="G28" s="7">
        <v>380</v>
      </c>
      <c r="H28" s="7">
        <v>383</v>
      </c>
      <c r="I28" s="7">
        <v>298</v>
      </c>
      <c r="J28" s="7">
        <v>262</v>
      </c>
      <c r="K28" s="7">
        <v>249</v>
      </c>
      <c r="L28" s="7">
        <v>249</v>
      </c>
      <c r="M28" s="7">
        <v>247</v>
      </c>
      <c r="N28" s="7">
        <v>258</v>
      </c>
      <c r="O28" s="7">
        <v>267</v>
      </c>
      <c r="P28" s="7">
        <v>269</v>
      </c>
    </row>
    <row r="29" spans="1:16" ht="18" customHeight="1" x14ac:dyDescent="0.25">
      <c r="A29" s="2"/>
      <c r="B29" s="2" t="s">
        <v>9</v>
      </c>
      <c r="C29" s="2">
        <f t="shared" ref="C29:L29" si="24">SUM(C27:C28)</f>
        <v>1302</v>
      </c>
      <c r="D29" s="2">
        <f t="shared" si="24"/>
        <v>1158</v>
      </c>
      <c r="E29" s="2">
        <f t="shared" si="24"/>
        <v>1082</v>
      </c>
      <c r="F29" s="2">
        <f t="shared" si="24"/>
        <v>1008</v>
      </c>
      <c r="G29" s="2">
        <f t="shared" si="24"/>
        <v>1050</v>
      </c>
      <c r="H29" s="2">
        <f t="shared" si="24"/>
        <v>1052</v>
      </c>
      <c r="I29" s="2">
        <f t="shared" si="24"/>
        <v>911</v>
      </c>
      <c r="J29" s="2">
        <f t="shared" si="24"/>
        <v>832</v>
      </c>
      <c r="K29" s="2">
        <f t="shared" si="24"/>
        <v>916</v>
      </c>
      <c r="L29" s="2">
        <f t="shared" si="24"/>
        <v>950</v>
      </c>
      <c r="M29" s="2">
        <f t="shared" ref="M29:N29" si="25">SUM(M27:M28)</f>
        <v>892</v>
      </c>
      <c r="N29" s="2">
        <f t="shared" si="25"/>
        <v>819</v>
      </c>
      <c r="O29" s="2">
        <f t="shared" ref="O29:P29" si="26">SUM(O27:O28)</f>
        <v>874</v>
      </c>
      <c r="P29" s="2">
        <f t="shared" si="26"/>
        <v>916</v>
      </c>
    </row>
    <row r="30" spans="1:16" customFormat="1" ht="20.25" customHeight="1" x14ac:dyDescent="0.25">
      <c r="A30" s="16" t="s">
        <v>18</v>
      </c>
      <c r="B30" s="16"/>
      <c r="C30" s="11">
        <f t="shared" ref="C30:L30" si="27">C27/C29</f>
        <v>0.6874039938556068</v>
      </c>
      <c r="D30" s="11">
        <f t="shared" si="27"/>
        <v>0.68652849740932642</v>
      </c>
      <c r="E30" s="11">
        <f t="shared" si="27"/>
        <v>0.68669131238447323</v>
      </c>
      <c r="F30" s="11">
        <f t="shared" si="27"/>
        <v>0.70634920634920639</v>
      </c>
      <c r="G30" s="11">
        <f t="shared" si="27"/>
        <v>0.63809523809523805</v>
      </c>
      <c r="H30" s="11">
        <f t="shared" si="27"/>
        <v>0.63593155893536124</v>
      </c>
      <c r="I30" s="11">
        <f t="shared" si="27"/>
        <v>0.67288693743139405</v>
      </c>
      <c r="J30" s="11">
        <f t="shared" si="27"/>
        <v>0.68509615384615385</v>
      </c>
      <c r="K30" s="11">
        <f t="shared" si="27"/>
        <v>0.72816593886462877</v>
      </c>
      <c r="L30" s="11">
        <f t="shared" si="27"/>
        <v>0.73789473684210527</v>
      </c>
      <c r="M30" s="11">
        <f t="shared" ref="M30:N30" si="28">M27/M29</f>
        <v>0.72309417040358748</v>
      </c>
      <c r="N30" s="11">
        <f t="shared" si="28"/>
        <v>0.68498168498168499</v>
      </c>
      <c r="O30" s="11">
        <f t="shared" ref="O30:P30" si="29">O27/O29</f>
        <v>0.69450800915331812</v>
      </c>
      <c r="P30" s="11">
        <f t="shared" si="29"/>
        <v>0.70633187772925765</v>
      </c>
    </row>
    <row r="31" spans="1:16" ht="9" customHeight="1" x14ac:dyDescent="0.25">
      <c r="A31"/>
      <c r="B31"/>
      <c r="C31"/>
      <c r="D31"/>
      <c r="E31"/>
      <c r="F31"/>
      <c r="G31"/>
      <c r="H31"/>
      <c r="I31"/>
      <c r="J31"/>
    </row>
    <row r="32" spans="1:16" ht="9" customHeight="1" x14ac:dyDescent="0.25">
      <c r="A32"/>
      <c r="B32"/>
      <c r="C32"/>
      <c r="D32"/>
      <c r="E32"/>
      <c r="F32"/>
      <c r="G32"/>
      <c r="H32"/>
      <c r="I32"/>
      <c r="J32"/>
    </row>
    <row r="33" spans="1:16" x14ac:dyDescent="0.25">
      <c r="A33" s="3" t="s">
        <v>26</v>
      </c>
      <c r="B33"/>
      <c r="C33"/>
      <c r="D33"/>
      <c r="E33"/>
      <c r="F33"/>
      <c r="G33"/>
      <c r="H33"/>
      <c r="I33"/>
      <c r="J33"/>
    </row>
    <row r="34" spans="1:16" s="4" customFormat="1" ht="18" customHeight="1" x14ac:dyDescent="0.25">
      <c r="A34" s="13" t="s">
        <v>1</v>
      </c>
      <c r="B34" s="13" t="s">
        <v>6</v>
      </c>
      <c r="C34" s="14">
        <v>2010</v>
      </c>
      <c r="D34" s="14">
        <v>2011</v>
      </c>
      <c r="E34" s="14">
        <v>2012</v>
      </c>
      <c r="F34" s="14">
        <v>2013</v>
      </c>
      <c r="G34" s="14">
        <v>2014</v>
      </c>
      <c r="H34" s="14">
        <v>2015</v>
      </c>
      <c r="I34" s="14">
        <v>2016</v>
      </c>
      <c r="J34" s="14">
        <v>2017</v>
      </c>
      <c r="K34" s="14">
        <v>2018</v>
      </c>
      <c r="L34" s="14">
        <v>2019</v>
      </c>
      <c r="M34" s="14">
        <v>2020</v>
      </c>
      <c r="N34" s="15" t="s">
        <v>31</v>
      </c>
      <c r="O34" s="15" t="s">
        <v>32</v>
      </c>
      <c r="P34" s="15" t="s">
        <v>33</v>
      </c>
    </row>
    <row r="35" spans="1:16" ht="18" customHeight="1" x14ac:dyDescent="0.25">
      <c r="A35" s="6" t="s">
        <v>2</v>
      </c>
      <c r="B35" s="6" t="s">
        <v>13</v>
      </c>
      <c r="C35" s="7">
        <v>5960</v>
      </c>
      <c r="D35" s="7">
        <v>6194</v>
      </c>
      <c r="E35" s="7">
        <v>6091</v>
      </c>
      <c r="F35" s="7">
        <v>6060</v>
      </c>
      <c r="G35" s="7">
        <v>6097</v>
      </c>
      <c r="H35" s="7">
        <v>6165</v>
      </c>
      <c r="I35" s="7">
        <v>6198</v>
      </c>
      <c r="J35" s="7">
        <v>6235</v>
      </c>
      <c r="K35" s="7">
        <v>6190</v>
      </c>
      <c r="L35" s="7">
        <v>6291</v>
      </c>
      <c r="M35" s="7">
        <v>5948</v>
      </c>
      <c r="N35" s="7">
        <v>5622</v>
      </c>
      <c r="O35" s="7">
        <v>5541</v>
      </c>
      <c r="P35" s="7">
        <v>5564</v>
      </c>
    </row>
    <row r="36" spans="1:16" ht="18" customHeight="1" x14ac:dyDescent="0.25">
      <c r="A36" s="6"/>
      <c r="B36" s="6" t="s">
        <v>14</v>
      </c>
      <c r="C36" s="7">
        <v>492</v>
      </c>
      <c r="D36" s="7">
        <v>505</v>
      </c>
      <c r="E36" s="7">
        <v>482</v>
      </c>
      <c r="F36" s="7">
        <v>510</v>
      </c>
      <c r="G36" s="7">
        <v>545</v>
      </c>
      <c r="H36" s="7">
        <v>534</v>
      </c>
      <c r="I36" s="7">
        <v>519</v>
      </c>
      <c r="J36" s="7">
        <v>498</v>
      </c>
      <c r="K36" s="7">
        <v>502</v>
      </c>
      <c r="L36" s="7">
        <v>516</v>
      </c>
      <c r="M36" s="7">
        <v>679</v>
      </c>
      <c r="N36" s="7">
        <v>634</v>
      </c>
      <c r="O36" s="7">
        <v>549</v>
      </c>
      <c r="P36" s="7">
        <v>547</v>
      </c>
    </row>
    <row r="37" spans="1:16" customFormat="1" ht="18" customHeight="1" x14ac:dyDescent="0.25">
      <c r="A37" s="10"/>
      <c r="B37" s="10" t="s">
        <v>9</v>
      </c>
      <c r="C37" s="10">
        <f t="shared" ref="C37:M37" si="30">SUM(C35:C36)</f>
        <v>6452</v>
      </c>
      <c r="D37" s="10">
        <f t="shared" si="30"/>
        <v>6699</v>
      </c>
      <c r="E37" s="10">
        <f t="shared" si="30"/>
        <v>6573</v>
      </c>
      <c r="F37" s="10">
        <f t="shared" si="30"/>
        <v>6570</v>
      </c>
      <c r="G37" s="10">
        <f t="shared" si="30"/>
        <v>6642</v>
      </c>
      <c r="H37" s="10">
        <f t="shared" si="30"/>
        <v>6699</v>
      </c>
      <c r="I37" s="10">
        <f t="shared" si="30"/>
        <v>6717</v>
      </c>
      <c r="J37" s="10">
        <f t="shared" si="30"/>
        <v>6733</v>
      </c>
      <c r="K37" s="10">
        <f t="shared" si="30"/>
        <v>6692</v>
      </c>
      <c r="L37" s="10">
        <f t="shared" si="30"/>
        <v>6807</v>
      </c>
      <c r="M37" s="10">
        <f t="shared" si="30"/>
        <v>6627</v>
      </c>
      <c r="N37" s="10">
        <f t="shared" ref="N37:O37" si="31">SUM(N35:N36)</f>
        <v>6256</v>
      </c>
      <c r="O37" s="10">
        <f t="shared" si="31"/>
        <v>6090</v>
      </c>
      <c r="P37" s="10">
        <f t="shared" ref="P37" si="32">SUM(P35:P36)</f>
        <v>6111</v>
      </c>
    </row>
    <row r="38" spans="1:16" customFormat="1" ht="20.25" customHeight="1" x14ac:dyDescent="0.25">
      <c r="A38" s="16" t="s">
        <v>15</v>
      </c>
      <c r="B38" s="16"/>
      <c r="C38" s="11">
        <f t="shared" ref="C38:L38" si="33">C35/C37</f>
        <v>0.92374457532548049</v>
      </c>
      <c r="D38" s="11">
        <f t="shared" si="33"/>
        <v>0.92461561427078665</v>
      </c>
      <c r="E38" s="11">
        <f t="shared" si="33"/>
        <v>0.9266697094173133</v>
      </c>
      <c r="F38" s="11">
        <f t="shared" si="33"/>
        <v>0.92237442922374424</v>
      </c>
      <c r="G38" s="11">
        <f t="shared" si="33"/>
        <v>0.91794640168623909</v>
      </c>
      <c r="H38" s="11">
        <f t="shared" si="33"/>
        <v>0.92028660994178235</v>
      </c>
      <c r="I38" s="11">
        <f t="shared" si="33"/>
        <v>0.9227333631085306</v>
      </c>
      <c r="J38" s="11">
        <f t="shared" si="33"/>
        <v>0.92603594237338482</v>
      </c>
      <c r="K38" s="11">
        <f t="shared" si="33"/>
        <v>0.92498505678421994</v>
      </c>
      <c r="L38" s="11">
        <f t="shared" si="33"/>
        <v>0.92419568091670334</v>
      </c>
      <c r="M38" s="11">
        <f t="shared" ref="M38:N38" si="34">M35/M37</f>
        <v>0.89754036517277802</v>
      </c>
      <c r="N38" s="11">
        <f t="shared" si="34"/>
        <v>0.89865728900255759</v>
      </c>
      <c r="O38" s="11">
        <f t="shared" ref="O38:P38" si="35">O35/O37</f>
        <v>0.90985221674876848</v>
      </c>
      <c r="P38" s="11">
        <f t="shared" si="35"/>
        <v>0.91048928162330223</v>
      </c>
    </row>
    <row r="39" spans="1:16" ht="12" customHeight="1" x14ac:dyDescent="0.25">
      <c r="A39"/>
      <c r="B39"/>
      <c r="C39"/>
      <c r="D39"/>
      <c r="E39"/>
      <c r="F39"/>
      <c r="G39"/>
      <c r="H39"/>
      <c r="I39"/>
      <c r="J39"/>
    </row>
    <row r="40" spans="1:16" s="4" customFormat="1" ht="18" customHeight="1" x14ac:dyDescent="0.25">
      <c r="A40" s="13" t="s">
        <v>1</v>
      </c>
      <c r="B40" s="13" t="s">
        <v>6</v>
      </c>
      <c r="C40" s="14">
        <v>2010</v>
      </c>
      <c r="D40" s="14">
        <v>2011</v>
      </c>
      <c r="E40" s="14">
        <v>2012</v>
      </c>
      <c r="F40" s="14">
        <v>2013</v>
      </c>
      <c r="G40" s="14">
        <v>2014</v>
      </c>
      <c r="H40" s="14">
        <v>2015</v>
      </c>
      <c r="I40" s="14">
        <v>2016</v>
      </c>
      <c r="J40" s="14">
        <v>2017</v>
      </c>
      <c r="K40" s="14">
        <v>2018</v>
      </c>
      <c r="L40" s="14">
        <v>2019</v>
      </c>
      <c r="M40" s="14">
        <v>2020</v>
      </c>
      <c r="N40" s="15" t="s">
        <v>31</v>
      </c>
      <c r="O40" s="15" t="s">
        <v>32</v>
      </c>
      <c r="P40" s="15" t="s">
        <v>33</v>
      </c>
    </row>
    <row r="41" spans="1:16" ht="18" customHeight="1" x14ac:dyDescent="0.25">
      <c r="A41" s="6" t="s">
        <v>4</v>
      </c>
      <c r="B41" s="6" t="s">
        <v>13</v>
      </c>
      <c r="C41" s="7">
        <v>522</v>
      </c>
      <c r="D41" s="7">
        <v>525</v>
      </c>
      <c r="E41" s="7">
        <v>498</v>
      </c>
      <c r="F41" s="7">
        <v>478</v>
      </c>
      <c r="G41" s="7">
        <v>484</v>
      </c>
      <c r="H41" s="7">
        <v>527</v>
      </c>
      <c r="I41" s="7">
        <v>434</v>
      </c>
      <c r="J41" s="7">
        <v>403</v>
      </c>
      <c r="K41" s="7">
        <v>449</v>
      </c>
      <c r="L41" s="7">
        <v>488</v>
      </c>
      <c r="M41" s="7">
        <v>484</v>
      </c>
      <c r="N41" s="7">
        <v>431</v>
      </c>
      <c r="O41" s="7">
        <v>506</v>
      </c>
      <c r="P41" s="7">
        <v>528</v>
      </c>
    </row>
    <row r="42" spans="1:16" ht="18" customHeight="1" x14ac:dyDescent="0.25">
      <c r="A42" s="6"/>
      <c r="B42" s="6" t="s">
        <v>14</v>
      </c>
      <c r="C42" s="7">
        <v>780</v>
      </c>
      <c r="D42" s="7">
        <v>633</v>
      </c>
      <c r="E42" s="7">
        <v>584</v>
      </c>
      <c r="F42" s="7">
        <v>530</v>
      </c>
      <c r="G42" s="7">
        <v>566</v>
      </c>
      <c r="H42" s="7">
        <v>525</v>
      </c>
      <c r="I42" s="7">
        <v>477</v>
      </c>
      <c r="J42" s="7">
        <v>429</v>
      </c>
      <c r="K42" s="7">
        <v>467</v>
      </c>
      <c r="L42" s="7">
        <v>462</v>
      </c>
      <c r="M42" s="7">
        <v>408</v>
      </c>
      <c r="N42" s="7">
        <v>388</v>
      </c>
      <c r="O42" s="7">
        <v>368</v>
      </c>
      <c r="P42" s="7">
        <v>388</v>
      </c>
    </row>
    <row r="43" spans="1:16" ht="18" customHeight="1" x14ac:dyDescent="0.25">
      <c r="A43" s="2"/>
      <c r="B43" s="2" t="s">
        <v>9</v>
      </c>
      <c r="C43" s="2">
        <f t="shared" ref="C43:M43" si="36">SUM(C41:C42)</f>
        <v>1302</v>
      </c>
      <c r="D43" s="2">
        <f t="shared" si="36"/>
        <v>1158</v>
      </c>
      <c r="E43" s="2">
        <f t="shared" si="36"/>
        <v>1082</v>
      </c>
      <c r="F43" s="2">
        <f t="shared" si="36"/>
        <v>1008</v>
      </c>
      <c r="G43" s="2">
        <f t="shared" si="36"/>
        <v>1050</v>
      </c>
      <c r="H43" s="2">
        <f t="shared" si="36"/>
        <v>1052</v>
      </c>
      <c r="I43" s="2">
        <f t="shared" si="36"/>
        <v>911</v>
      </c>
      <c r="J43" s="2">
        <f t="shared" si="36"/>
        <v>832</v>
      </c>
      <c r="K43" s="2">
        <f t="shared" si="36"/>
        <v>916</v>
      </c>
      <c r="L43" s="2">
        <f t="shared" si="36"/>
        <v>950</v>
      </c>
      <c r="M43" s="2">
        <f t="shared" si="36"/>
        <v>892</v>
      </c>
      <c r="N43" s="2">
        <f t="shared" ref="N43:O43" si="37">SUM(N41:N42)</f>
        <v>819</v>
      </c>
      <c r="O43" s="2">
        <f t="shared" si="37"/>
        <v>874</v>
      </c>
      <c r="P43" s="2">
        <f t="shared" ref="P43" si="38">SUM(P41:P42)</f>
        <v>916</v>
      </c>
    </row>
    <row r="44" spans="1:16" customFormat="1" ht="20.25" customHeight="1" x14ac:dyDescent="0.25">
      <c r="A44" s="16" t="s">
        <v>16</v>
      </c>
      <c r="B44" s="16"/>
      <c r="C44" s="11">
        <f t="shared" ref="C44" si="39">C41/C43</f>
        <v>0.4009216589861751</v>
      </c>
      <c r="D44" s="11">
        <f t="shared" ref="D44" si="40">D41/D43</f>
        <v>0.45336787564766839</v>
      </c>
      <c r="E44" s="11">
        <f t="shared" ref="E44" si="41">E41/E43</f>
        <v>0.46025878003696857</v>
      </c>
      <c r="F44" s="11">
        <f t="shared" ref="F44:M44" si="42">F41/F43</f>
        <v>0.47420634920634919</v>
      </c>
      <c r="G44" s="11">
        <f t="shared" si="42"/>
        <v>0.46095238095238095</v>
      </c>
      <c r="H44" s="11">
        <f t="shared" si="42"/>
        <v>0.50095057034220536</v>
      </c>
      <c r="I44" s="11">
        <f t="shared" si="42"/>
        <v>0.47639956092206365</v>
      </c>
      <c r="J44" s="11">
        <f t="shared" si="42"/>
        <v>0.484375</v>
      </c>
      <c r="K44" s="11">
        <f t="shared" si="42"/>
        <v>0.49017467248908297</v>
      </c>
      <c r="L44" s="11">
        <f t="shared" si="42"/>
        <v>0.51368421052631574</v>
      </c>
      <c r="M44" s="11">
        <f t="shared" si="42"/>
        <v>0.54260089686098656</v>
      </c>
      <c r="N44" s="11">
        <f t="shared" ref="N44:O44" si="43">N41/N43</f>
        <v>0.52625152625152627</v>
      </c>
      <c r="O44" s="11">
        <f t="shared" si="43"/>
        <v>0.57894736842105265</v>
      </c>
      <c r="P44" s="11">
        <f t="shared" ref="P44" si="44">P41/P43</f>
        <v>0.57641921397379914</v>
      </c>
    </row>
    <row r="45" spans="1:16" ht="22.5" customHeight="1" x14ac:dyDescent="0.25">
      <c r="A45" s="12" t="s">
        <v>30</v>
      </c>
      <c r="B45"/>
      <c r="C45"/>
      <c r="D45"/>
      <c r="E45"/>
      <c r="F45"/>
      <c r="G45"/>
      <c r="H45"/>
      <c r="I45"/>
      <c r="J45"/>
      <c r="K45"/>
    </row>
    <row r="46" spans="1:16" x14ac:dyDescent="0.25">
      <c r="A46"/>
      <c r="B46"/>
      <c r="C46"/>
      <c r="D46"/>
      <c r="E46"/>
      <c r="F46"/>
      <c r="G46"/>
      <c r="H46"/>
      <c r="I46"/>
      <c r="J46"/>
      <c r="K46"/>
    </row>
    <row r="47" spans="1:16" x14ac:dyDescent="0.25">
      <c r="A47"/>
      <c r="B47"/>
      <c r="C47"/>
      <c r="D47"/>
      <c r="E47"/>
      <c r="F47"/>
      <c r="G47"/>
      <c r="H47"/>
      <c r="I47"/>
      <c r="J47"/>
      <c r="K47"/>
    </row>
    <row r="48" spans="1:16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ht="45.75" customHeight="1" x14ac:dyDescent="0.25">
      <c r="A53"/>
      <c r="B53"/>
      <c r="C53"/>
      <c r="D53"/>
      <c r="E53"/>
      <c r="F53"/>
      <c r="G53"/>
      <c r="H53"/>
      <c r="I53"/>
      <c r="J53"/>
      <c r="K53"/>
    </row>
    <row r="54" spans="1:11" ht="33.75" customHeight="1" x14ac:dyDescent="0.25">
      <c r="A54"/>
      <c r="B54"/>
      <c r="C54"/>
      <c r="D54"/>
      <c r="E54"/>
      <c r="F54"/>
      <c r="G54"/>
      <c r="H54"/>
      <c r="I54"/>
      <c r="J54"/>
      <c r="K54"/>
    </row>
    <row r="55" spans="1:11" ht="41.25" customHeight="1" x14ac:dyDescent="0.25">
      <c r="A55"/>
      <c r="B55"/>
      <c r="C55"/>
      <c r="D55"/>
      <c r="E55"/>
      <c r="F55"/>
      <c r="G55"/>
      <c r="H55"/>
      <c r="I55"/>
      <c r="J55"/>
      <c r="K55"/>
    </row>
    <row r="56" spans="1:11" s="4" customFormat="1" ht="34.5" customHeight="1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8.399999999999999" customHeight="1" x14ac:dyDescent="0.25">
      <c r="A57"/>
      <c r="B57"/>
      <c r="C57"/>
      <c r="D57"/>
      <c r="E57"/>
      <c r="F57"/>
      <c r="G57"/>
      <c r="H57"/>
      <c r="I57"/>
      <c r="J57"/>
      <c r="K57"/>
    </row>
    <row r="58" spans="1:11" ht="15" customHeight="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customFormat="1" ht="18.399999999999999" customHeight="1" x14ac:dyDescent="0.25"/>
    <row r="69" spans="1:11" ht="15" customHeight="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customFormat="1" ht="18.399999999999999" customHeight="1" x14ac:dyDescent="0.25"/>
    <row r="80" spans="1:11" ht="15" customHeight="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8.399999999999999" customHeight="1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5" customHeight="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ht="18.399999999999999" customHeight="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ht="15" customHeight="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customFormat="1" ht="18.399999999999999" customHeight="1" x14ac:dyDescent="0.25"/>
    <row r="112" spans="1:11" ht="15" customHeight="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</sheetData>
  <sortState xmlns:xlrd2="http://schemas.microsoft.com/office/spreadsheetml/2017/richdata2" ref="A93:N98">
    <sortCondition ref="A93:A98"/>
  </sortState>
  <phoneticPr fontId="9" type="noConversion"/>
  <pageMargins left="0.5" right="0.25" top="0.75" bottom="0.75" header="0.3" footer="0.3"/>
  <pageSetup fitToHeight="0" orientation="landscape" r:id="rId1"/>
  <headerFooter>
    <oddHeader>&amp;LTable 1.3&amp;RPage &amp;P</oddHeader>
  </headerFooter>
  <rowBreaks count="3" manualBreakCount="3">
    <brk id="18" max="16383" man="1"/>
    <brk id="56" max="16383" man="1"/>
    <brk id="90" max="16383" man="1"/>
  </rowBreaks>
  <ignoredErrors>
    <ignoredError sqref="K3:N3 N20 N26 N34 N40" numberStoredAsText="1"/>
    <ignoredError sqref="C9:N9 C23:N23 C29:N29 C37:N37 C43:N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06A9-F650-4580-AA9E-381B7ADC7BAE}">
  <dimension ref="A3:P7"/>
  <sheetViews>
    <sheetView topLeftCell="A4" workbookViewId="0">
      <selection activeCell="R11" sqref="R11"/>
    </sheetView>
  </sheetViews>
  <sheetFormatPr defaultRowHeight="15" x14ac:dyDescent="0.25"/>
  <sheetData>
    <row r="3" spans="1:16" x14ac:dyDescent="0.25">
      <c r="A3" s="3" t="s">
        <v>25</v>
      </c>
      <c r="K3" s="1"/>
      <c r="L3" s="1"/>
      <c r="M3" s="1"/>
      <c r="N3" s="1"/>
      <c r="O3" s="1"/>
    </row>
    <row r="4" spans="1:16" x14ac:dyDescent="0.25">
      <c r="A4" s="13" t="s">
        <v>1</v>
      </c>
      <c r="B4" s="13"/>
      <c r="C4" s="15">
        <v>2010</v>
      </c>
      <c r="D4" s="15">
        <v>2011</v>
      </c>
      <c r="E4" s="15">
        <v>2012</v>
      </c>
      <c r="F4" s="15">
        <v>2013</v>
      </c>
      <c r="G4" s="15">
        <v>2014</v>
      </c>
      <c r="H4" s="15">
        <v>2015</v>
      </c>
      <c r="I4" s="15">
        <v>2016</v>
      </c>
      <c r="J4" s="15">
        <v>2017</v>
      </c>
      <c r="K4" s="14">
        <v>2018</v>
      </c>
      <c r="L4" s="14">
        <v>2019</v>
      </c>
      <c r="M4" s="14">
        <v>2020</v>
      </c>
      <c r="N4" s="15" t="s">
        <v>31</v>
      </c>
      <c r="O4" s="15" t="s">
        <v>32</v>
      </c>
      <c r="P4" s="15" t="s">
        <v>33</v>
      </c>
    </row>
    <row r="5" spans="1:16" ht="30" x14ac:dyDescent="0.25">
      <c r="A5" s="6" t="s">
        <v>2</v>
      </c>
      <c r="B5" s="6" t="s">
        <v>11</v>
      </c>
      <c r="C5" s="7">
        <v>4135</v>
      </c>
      <c r="D5" s="7">
        <v>4187</v>
      </c>
      <c r="E5" s="7">
        <v>4103</v>
      </c>
      <c r="F5" s="7">
        <v>4113</v>
      </c>
      <c r="G5" s="7">
        <v>4100</v>
      </c>
      <c r="H5" s="7">
        <v>4180</v>
      </c>
      <c r="I5" s="7">
        <v>4148</v>
      </c>
      <c r="J5" s="7">
        <v>4123</v>
      </c>
      <c r="K5" s="7">
        <v>4115</v>
      </c>
      <c r="L5" s="7">
        <v>4278</v>
      </c>
      <c r="M5" s="7">
        <v>4120</v>
      </c>
      <c r="N5" s="7">
        <v>3972</v>
      </c>
      <c r="O5" s="7">
        <v>3940</v>
      </c>
      <c r="P5" s="7">
        <v>3897</v>
      </c>
    </row>
    <row r="6" spans="1:16" x14ac:dyDescent="0.25">
      <c r="A6" s="6"/>
      <c r="B6" s="6" t="s">
        <v>12</v>
      </c>
      <c r="C6" s="7">
        <v>2317</v>
      </c>
      <c r="D6" s="7">
        <v>2512</v>
      </c>
      <c r="E6" s="7">
        <v>2470</v>
      </c>
      <c r="F6" s="7">
        <v>2457</v>
      </c>
      <c r="G6" s="7">
        <v>2542</v>
      </c>
      <c r="H6" s="7">
        <v>2519</v>
      </c>
      <c r="I6" s="7">
        <v>2569</v>
      </c>
      <c r="J6" s="7">
        <v>2610</v>
      </c>
      <c r="K6" s="7">
        <v>2577</v>
      </c>
      <c r="L6" s="7">
        <v>2529</v>
      </c>
      <c r="M6" s="7">
        <v>2477</v>
      </c>
      <c r="N6" s="7">
        <v>2284</v>
      </c>
      <c r="O6" s="7">
        <v>2150</v>
      </c>
      <c r="P6" s="7">
        <v>2214</v>
      </c>
    </row>
    <row r="7" spans="1:16" x14ac:dyDescent="0.25">
      <c r="A7" s="2"/>
      <c r="B7" s="2" t="s">
        <v>9</v>
      </c>
      <c r="C7" s="2">
        <f t="shared" ref="C7:P7" si="0">SUM(C5:C6)</f>
        <v>6452</v>
      </c>
      <c r="D7" s="2">
        <f t="shared" si="0"/>
        <v>6699</v>
      </c>
      <c r="E7" s="2">
        <f t="shared" si="0"/>
        <v>6573</v>
      </c>
      <c r="F7" s="2">
        <f t="shared" si="0"/>
        <v>6570</v>
      </c>
      <c r="G7" s="2">
        <f t="shared" si="0"/>
        <v>6642</v>
      </c>
      <c r="H7" s="2">
        <f t="shared" si="0"/>
        <v>6699</v>
      </c>
      <c r="I7" s="2">
        <f t="shared" si="0"/>
        <v>6717</v>
      </c>
      <c r="J7" s="2">
        <f t="shared" si="0"/>
        <v>6733</v>
      </c>
      <c r="K7" s="2">
        <f t="shared" si="0"/>
        <v>6692</v>
      </c>
      <c r="L7" s="2">
        <f t="shared" si="0"/>
        <v>6807</v>
      </c>
      <c r="M7" s="2">
        <f t="shared" si="0"/>
        <v>6597</v>
      </c>
      <c r="N7" s="2">
        <f t="shared" si="0"/>
        <v>6256</v>
      </c>
      <c r="O7" s="2">
        <f t="shared" si="0"/>
        <v>6090</v>
      </c>
      <c r="P7" s="2">
        <f t="shared" si="0"/>
        <v>6111</v>
      </c>
    </row>
  </sheetData>
  <phoneticPr fontId="9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eaf0f5-a9ef-4dd1-b6bb-35d755f953d3">
      <Terms xmlns="http://schemas.microsoft.com/office/infopath/2007/PartnerControls"/>
    </lcf76f155ced4ddcb4097134ff3c332f>
    <TaxCatchAll xmlns="ffff9ac3-b291-4241-8851-6a18c47bf9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AF0ED057F9C4983FC688947F3BB93" ma:contentTypeVersion="17" ma:contentTypeDescription="Create a new document." ma:contentTypeScope="" ma:versionID="149dfc2c1534b54d4accbe01906afd27">
  <xsd:schema xmlns:xsd="http://www.w3.org/2001/XMLSchema" xmlns:xs="http://www.w3.org/2001/XMLSchema" xmlns:p="http://schemas.microsoft.com/office/2006/metadata/properties" xmlns:ns2="77eaf0f5-a9ef-4dd1-b6bb-35d755f953d3" xmlns:ns3="ffff9ac3-b291-4241-8851-6a18c47bf9f6" targetNamespace="http://schemas.microsoft.com/office/2006/metadata/properties" ma:root="true" ma:fieldsID="18eeb8ba3244aef7b3f69e54b7705f3e" ns2:_="" ns3:_="">
    <xsd:import namespace="77eaf0f5-a9ef-4dd1-b6bb-35d755f953d3"/>
    <xsd:import namespace="ffff9ac3-b291-4241-8851-6a18c47bf9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af0f5-a9ef-4dd1-b6bb-35d755f95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961168-1882-404d-b78f-614f2ba84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f9ac3-b291-4241-8851-6a18c47bf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ef7a01-b19f-4b6b-b598-cba716699304}" ma:internalName="TaxCatchAll" ma:showField="CatchAllData" ma:web="ffff9ac3-b291-4241-8851-6a18c47bf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65EF35-6ADC-4569-997B-ECE05E00E58A}">
  <ds:schemaRefs>
    <ds:schemaRef ds:uri="http://schemas.microsoft.com/office/2006/metadata/properties"/>
    <ds:schemaRef ds:uri="http://schemas.microsoft.com/office/infopath/2007/PartnerControls"/>
    <ds:schemaRef ds:uri="77eaf0f5-a9ef-4dd1-b6bb-35d755f953d3"/>
    <ds:schemaRef ds:uri="ffff9ac3-b291-4241-8851-6a18c47bf9f6"/>
  </ds:schemaRefs>
</ds:datastoreItem>
</file>

<file path=customXml/itemProps2.xml><?xml version="1.0" encoding="utf-8"?>
<ds:datastoreItem xmlns:ds="http://schemas.openxmlformats.org/officeDocument/2006/customXml" ds:itemID="{6BCD2C8F-7735-4959-875E-92179355DF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A20471-357A-422C-A9E8-71482244E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af0f5-a9ef-4dd1-b6bb-35d755f953d3"/>
    <ds:schemaRef ds:uri="ffff9ac3-b291-4241-8851-6a18c47bf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Enrollment Trends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2016-01-04T18:47:59Z</dcterms:created>
  <dcterms:modified xsi:type="dcterms:W3CDTF">2023-12-06T13:59:14Z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0x010100BDDAF0ED057F9C4983FC688947F3BB93</vt:lpwstr>
  </property>
  <property fmtid="{D5CDD505-2E9C-101B-9397-08002B2CF9AE}" pid="3" name="MediaServiceImageTags">
    <vt:lpwstr/>
  </property>
</Properties>
</file>